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aracy\Downloads\"/>
    </mc:Choice>
  </mc:AlternateContent>
  <xr:revisionPtr revIDLastSave="0" documentId="13_ncr:9_{CA6F2226-0225-43FB-A39F-B78CAD58E92C}" xr6:coauthVersionLast="47" xr6:coauthVersionMax="47" xr10:uidLastSave="{00000000-0000-0000-0000-000000000000}"/>
  <bookViews>
    <workbookView xWindow="780" yWindow="780" windowWidth="23370" windowHeight="14625" xr2:uid="{5FBC4A50-E1B6-4DF0-BEC5-735C0BC4EB1C}"/>
  </bookViews>
  <sheets>
    <sheet name="Planilha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B24" i="1"/>
  <c r="B23" i="1" s="1"/>
  <c r="I23" i="1"/>
  <c r="G23" i="1"/>
  <c r="D23" i="1"/>
  <c r="I14" i="1"/>
  <c r="G14" i="1"/>
  <c r="G36" i="1" s="1"/>
  <c r="D14" i="1"/>
  <c r="D36" i="1" s="1"/>
  <c r="B14" i="1"/>
  <c r="B36" i="1" s="1"/>
</calcChain>
</file>

<file path=xl/sharedStrings.xml><?xml version="1.0" encoding="utf-8"?>
<sst xmlns="http://schemas.openxmlformats.org/spreadsheetml/2006/main" count="48" uniqueCount="42">
  <si>
    <t>Quadro I</t>
  </si>
  <si>
    <t>COMPANHIA ESTADUAL DE HABITAÇÃO E OBRAS PÚBLICA – CEHOP</t>
  </si>
  <si>
    <t>BALANÇO PATRIMONIAL</t>
  </si>
  <si>
    <t>Exercícios findos de 31 de dezembro de 2025 e 2024</t>
  </si>
  <si>
    <t>(Valores expressos em reais, excluídos os centavos)</t>
  </si>
  <si>
    <t>ATIVO</t>
  </si>
  <si>
    <t>PASSIVO</t>
  </si>
  <si>
    <t>CIRCULANTE</t>
  </si>
  <si>
    <t>Caixa e Equivalente a Caixa</t>
  </si>
  <si>
    <t>Obrig Trab Prev e Assist a Pagar C/P</t>
  </si>
  <si>
    <t>Caixa e Eq. de Caixa-Val.Restit.</t>
  </si>
  <si>
    <t>_</t>
  </si>
  <si>
    <t>Fornecedores  e Contas a Pagar C/P</t>
  </si>
  <si>
    <t>Créditos a Curto Prazo</t>
  </si>
  <si>
    <t>Obrigações Fiscais a Curto Prazo</t>
  </si>
  <si>
    <t>Demais Créditos e Val a C/P</t>
  </si>
  <si>
    <t>Contas a Pagar Nacionais</t>
  </si>
  <si>
    <t>Estoques</t>
  </si>
  <si>
    <t>Demais Obrigações a Curto Prazo</t>
  </si>
  <si>
    <t>VPD Pagas Antecipadamente</t>
  </si>
  <si>
    <t>NÃO CIRCULANTE</t>
  </si>
  <si>
    <t>Realizável a Longo Prazo</t>
  </si>
  <si>
    <t>Obrig Trab Prev e Assist a Pagar L/P</t>
  </si>
  <si>
    <t>Créditos  a Longo Prazo</t>
  </si>
  <si>
    <t>Fornecedores  e Contas a Pagar L/P</t>
  </si>
  <si>
    <t>Demais Créditos e Val a L/P</t>
  </si>
  <si>
    <t>Obrigações Fiscais a Longo Prazo</t>
  </si>
  <si>
    <t>Investimentos Temp a L/P</t>
  </si>
  <si>
    <t>Provisões a Longo Prazo</t>
  </si>
  <si>
    <t>Investimentos</t>
  </si>
  <si>
    <t>PATRIMÔNIO LÍQUIDO</t>
  </si>
  <si>
    <t>Participação em Outras Empresas</t>
  </si>
  <si>
    <t>Capital Social</t>
  </si>
  <si>
    <t>Reservas</t>
  </si>
  <si>
    <t>Imobilizado</t>
  </si>
  <si>
    <t>Prejuízos Acumulados</t>
  </si>
  <si>
    <t>(411.477.025)</t>
  </si>
  <si>
    <t>(429.017.120)</t>
  </si>
  <si>
    <t>TOTAL DO ATIVO</t>
  </si>
  <si>
    <t>TOTAL DO PASSIVO</t>
  </si>
  <si>
    <t>As notas explicativas são parte integrante das demonstrações contábeis</t>
  </si>
  <si>
    <t>OBS.: Valores fornecidos pelos Gestores do Sistema I-Gesp – Gestão Pública Integrada da SEFAZ/SE.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</si>
</sst>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 &quot;* #,##0.00&quot; &quot;;&quot;-&quot;* #,##0.00&quot; &quot;;&quot; &quot;* &quot;-&quot;00&quot; &quot;;&quot; &quot;@&quot; &quot;"/>
  </numFmts>
  <fonts count="23" x14ac:knownFonts="1">
    <font>
      <sz val="10"/>
      <color theme="1"/>
      <name val="Liberation San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u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Protection="0"/>
    <xf numFmtId="0" fontId="3" fillId="6" borderId="0" applyNumberFormat="0" applyBorder="0" applyProtection="0"/>
    <xf numFmtId="167" fontId="1" fillId="0" borderId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29">
    <xf numFmtId="0" fontId="0" fillId="0" borderId="0" xfId="0"/>
    <xf numFmtId="0" fontId="14" fillId="0" borderId="0" xfId="6" applyFont="1" applyBorder="1" applyAlignment="1" applyProtection="1">
      <alignment horizontal="left" vertical="center"/>
    </xf>
    <xf numFmtId="0" fontId="15" fillId="0" borderId="0" xfId="6" applyFont="1" applyBorder="1" applyAlignment="1" applyProtection="1">
      <alignment horizontal="center" vertical="center"/>
    </xf>
    <xf numFmtId="0" fontId="1" fillId="0" borderId="0" xfId="6" applyAlignment="1" applyProtection="1"/>
    <xf numFmtId="0" fontId="16" fillId="0" borderId="0" xfId="6" applyFont="1" applyAlignment="1" applyProtection="1"/>
    <xf numFmtId="0" fontId="19" fillId="0" borderId="0" xfId="6" applyFont="1" applyBorder="1" applyAlignment="1" applyProtection="1">
      <alignment horizontal="center"/>
    </xf>
    <xf numFmtId="0" fontId="20" fillId="0" borderId="0" xfId="6" applyFont="1" applyAlignment="1" applyProtection="1"/>
    <xf numFmtId="0" fontId="19" fillId="0" borderId="0" xfId="6" applyFont="1" applyAlignment="1" applyProtection="1">
      <alignment horizontal="center"/>
    </xf>
    <xf numFmtId="0" fontId="21" fillId="0" borderId="2" xfId="6" applyFont="1" applyBorder="1" applyAlignment="1" applyProtection="1">
      <alignment horizontal="center"/>
    </xf>
    <xf numFmtId="0" fontId="21" fillId="0" borderId="0" xfId="6" applyFont="1" applyBorder="1" applyAlignment="1" applyProtection="1">
      <alignment horizontal="center"/>
    </xf>
    <xf numFmtId="0" fontId="19" fillId="0" borderId="0" xfId="6" applyFont="1" applyBorder="1" applyAlignment="1" applyProtection="1"/>
    <xf numFmtId="3" fontId="21" fillId="0" borderId="2" xfId="6" applyNumberFormat="1" applyFont="1" applyBorder="1" applyAlignment="1" applyProtection="1"/>
    <xf numFmtId="0" fontId="19" fillId="0" borderId="0" xfId="6" applyFont="1" applyAlignment="1" applyProtection="1"/>
    <xf numFmtId="3" fontId="20" fillId="0" borderId="0" xfId="6" applyNumberFormat="1" applyFont="1" applyAlignment="1" applyProtection="1"/>
    <xf numFmtId="3" fontId="20" fillId="0" borderId="0" xfId="6" applyNumberFormat="1" applyFont="1" applyAlignment="1" applyProtection="1">
      <alignment horizontal="right"/>
    </xf>
    <xf numFmtId="3" fontId="20" fillId="0" borderId="0" xfId="6" applyNumberFormat="1" applyFont="1" applyAlignment="1" applyProtection="1">
      <alignment horizontal="center"/>
    </xf>
    <xf numFmtId="0" fontId="22" fillId="0" borderId="0" xfId="6" applyFont="1" applyAlignment="1" applyProtection="1"/>
    <xf numFmtId="3" fontId="21" fillId="0" borderId="0" xfId="6" applyNumberFormat="1" applyFont="1" applyAlignment="1" applyProtection="1"/>
    <xf numFmtId="0" fontId="21" fillId="0" borderId="0" xfId="6" applyFont="1" applyAlignment="1" applyProtection="1"/>
    <xf numFmtId="3" fontId="21" fillId="0" borderId="0" xfId="6" applyNumberFormat="1" applyFont="1" applyBorder="1" applyAlignment="1" applyProtection="1"/>
    <xf numFmtId="0" fontId="21" fillId="0" borderId="0" xfId="6" applyFont="1" applyBorder="1" applyAlignment="1" applyProtection="1"/>
    <xf numFmtId="49" fontId="20" fillId="0" borderId="0" xfId="6" applyNumberFormat="1" applyFont="1" applyAlignment="1" applyProtection="1">
      <alignment horizontal="right"/>
    </xf>
    <xf numFmtId="49" fontId="21" fillId="0" borderId="0" xfId="6" applyNumberFormat="1" applyFont="1" applyAlignment="1" applyProtection="1"/>
    <xf numFmtId="49" fontId="21" fillId="0" borderId="0" xfId="6" applyNumberFormat="1" applyFont="1" applyBorder="1" applyAlignment="1" applyProtection="1">
      <alignment horizontal="right"/>
    </xf>
    <xf numFmtId="0" fontId="15" fillId="0" borderId="0" xfId="6" applyFont="1" applyFill="1" applyBorder="1" applyAlignment="1" applyProtection="1">
      <alignment horizontal="center" vertical="center"/>
    </xf>
    <xf numFmtId="0" fontId="14" fillId="0" borderId="0" xfId="6" applyFont="1" applyFill="1" applyBorder="1" applyAlignment="1" applyProtection="1">
      <alignment horizontal="center" vertical="center"/>
    </xf>
    <xf numFmtId="0" fontId="17" fillId="0" borderId="0" xfId="6" applyFont="1" applyFill="1" applyBorder="1" applyAlignment="1" applyProtection="1">
      <alignment horizontal="center" vertical="center"/>
    </xf>
    <xf numFmtId="0" fontId="18" fillId="0" borderId="0" xfId="6" applyFont="1" applyFill="1" applyBorder="1" applyAlignment="1" applyProtection="1">
      <alignment horizontal="center" vertical="center"/>
    </xf>
    <xf numFmtId="0" fontId="20" fillId="0" borderId="0" xfId="6" applyFont="1" applyFill="1" applyBorder="1" applyAlignment="1" applyProtection="1">
      <alignment horizontal="center" vertical="center"/>
    </xf>
  </cellXfs>
  <cellStyles count="21">
    <cellStyle name="Accent" xfId="1" xr:uid="{654E949B-11E1-42EE-BD2F-1A80AA4C3E17}"/>
    <cellStyle name="Accent 1" xfId="2" xr:uid="{B185F9F7-07B5-4D39-AAE9-FBDA83900586}"/>
    <cellStyle name="Accent 2" xfId="3" xr:uid="{4C041DD7-D023-4A1A-922F-BB79CBE593FE}"/>
    <cellStyle name="Accent 3" xfId="4" xr:uid="{FD12C969-3169-4C84-8FE0-4DB53395FC7D}"/>
    <cellStyle name="Bad" xfId="5" xr:uid="{B584CFBC-0260-4826-9BE4-25B9F1BA8002}"/>
    <cellStyle name="Default" xfId="6" xr:uid="{FB2656C0-7650-42C2-8F8E-ED4E3091D3B8}"/>
    <cellStyle name="Error" xfId="7" xr:uid="{9E5EE7FF-433B-4388-B55F-91F84BF089A4}"/>
    <cellStyle name="Excel Built-in Comma" xfId="8" xr:uid="{867E1E7D-2884-433A-93B9-B67C65C61CA0}"/>
    <cellStyle name="Footnote" xfId="9" xr:uid="{883FF69D-09E9-44B7-835E-756EEBA9C8FE}"/>
    <cellStyle name="Good" xfId="10" xr:uid="{B6AD2D82-D41B-406F-95AA-62E943C0295C}"/>
    <cellStyle name="Heading" xfId="11" xr:uid="{0B0EE312-26FF-430D-802E-E708FDDA714A}"/>
    <cellStyle name="Heading 1" xfId="12" xr:uid="{D11FF151-70EA-412F-A2A3-B531523C171A}"/>
    <cellStyle name="Heading 2" xfId="13" xr:uid="{67AB765F-E669-4ECA-B216-FD217F6B7FDC}"/>
    <cellStyle name="Hyperlink" xfId="14" xr:uid="{B4574AAD-4226-47CC-9F10-3055DBD9C90F}"/>
    <cellStyle name="Neutral" xfId="15" xr:uid="{C5F19583-53EA-407D-9584-A3627E9E7299}"/>
    <cellStyle name="Normal" xfId="0" builtinId="0" customBuiltin="1"/>
    <cellStyle name="Note" xfId="16" xr:uid="{15069DD1-231E-4086-8D70-FB259B710496}"/>
    <cellStyle name="Result" xfId="17" xr:uid="{7BA43EA0-5C40-4240-8207-D6C2AA9EA558}"/>
    <cellStyle name="Status" xfId="18" xr:uid="{16C68C6E-C31B-4829-9C66-3CBBC7827E71}"/>
    <cellStyle name="Text" xfId="19" xr:uid="{BEAE35D5-B4A7-4C78-856D-3C8FBA083C77}"/>
    <cellStyle name="Warning" xfId="20" xr:uid="{8287152F-4206-46C7-BB0E-9EFBBE96A5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FD8A3-CED4-4EFF-B48B-2C1BAD3846E8}">
  <dimension ref="A1:XFD47"/>
  <sheetViews>
    <sheetView tabSelected="1" workbookViewId="0">
      <selection activeCell="M19" sqref="M19"/>
    </sheetView>
  </sheetViews>
  <sheetFormatPr defaultRowHeight="12.75" customHeight="1" x14ac:dyDescent="0.25"/>
  <cols>
    <col min="1" max="1" width="21.7109375" style="3" customWidth="1"/>
    <col min="2" max="2" width="9.7109375" style="3" customWidth="1"/>
    <col min="3" max="3" width="1.85546875" style="3" customWidth="1"/>
    <col min="4" max="4" width="9.5703125" style="3" customWidth="1"/>
    <col min="5" max="5" width="1.5703125" style="3" customWidth="1"/>
    <col min="6" max="6" width="24.5703125" style="3" customWidth="1"/>
    <col min="7" max="7" width="9.7109375" style="3" customWidth="1"/>
    <col min="8" max="8" width="1.7109375" style="3" customWidth="1"/>
    <col min="9" max="9" width="10" style="3" customWidth="1"/>
    <col min="10" max="1025" width="12.140625" style="3" customWidth="1"/>
    <col min="1026" max="1026" width="9.140625" customWidth="1"/>
  </cols>
  <sheetData>
    <row r="1" spans="1:9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x14ac:dyDescent="0.25">
      <c r="A2" s="1"/>
      <c r="B2" s="2"/>
      <c r="C2" s="2"/>
      <c r="D2" s="2"/>
      <c r="E2" s="2"/>
      <c r="F2" s="2"/>
      <c r="G2" s="2"/>
      <c r="H2" s="2"/>
      <c r="I2" s="2"/>
    </row>
    <row r="3" spans="1:9" ht="15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ht="15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15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15" x14ac:dyDescent="0.25">
      <c r="A6" s="25" t="s">
        <v>2</v>
      </c>
      <c r="B6" s="25"/>
      <c r="C6" s="25"/>
      <c r="D6" s="25"/>
      <c r="E6" s="25"/>
      <c r="F6" s="25"/>
      <c r="G6" s="25"/>
      <c r="H6" s="25"/>
      <c r="I6" s="25"/>
    </row>
    <row r="7" spans="1:9" ht="15" x14ac:dyDescent="0.25">
      <c r="A7" s="26" t="s">
        <v>3</v>
      </c>
      <c r="B7" s="26"/>
      <c r="C7" s="26"/>
      <c r="D7" s="26"/>
      <c r="E7" s="26"/>
      <c r="F7" s="26"/>
      <c r="G7" s="26"/>
      <c r="H7" s="26"/>
      <c r="I7" s="26"/>
    </row>
    <row r="8" spans="1:9" ht="15" x14ac:dyDescent="0.25">
      <c r="A8" s="27" t="s">
        <v>4</v>
      </c>
      <c r="B8" s="27"/>
      <c r="C8" s="27"/>
      <c r="D8" s="27"/>
      <c r="E8" s="27"/>
      <c r="F8" s="27"/>
      <c r="G8" s="27"/>
      <c r="H8" s="27"/>
      <c r="I8" s="27"/>
    </row>
    <row r="9" spans="1:9" ht="15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5" x14ac:dyDescent="0.25">
      <c r="A10" s="5" t="s">
        <v>5</v>
      </c>
      <c r="B10" s="6"/>
      <c r="C10" s="6"/>
      <c r="D10" s="6"/>
      <c r="E10" s="6"/>
      <c r="F10" s="7" t="s">
        <v>6</v>
      </c>
      <c r="G10" s="6"/>
      <c r="H10" s="6"/>
      <c r="I10" s="6"/>
    </row>
    <row r="11" spans="1:9" ht="15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ht="15" x14ac:dyDescent="0.25">
      <c r="A12" s="6"/>
      <c r="B12" s="8">
        <v>2025</v>
      </c>
      <c r="C12" s="6"/>
      <c r="D12" s="8">
        <v>2024</v>
      </c>
      <c r="E12" s="6"/>
      <c r="F12" s="6"/>
      <c r="G12" s="8">
        <v>2025</v>
      </c>
      <c r="H12" s="6"/>
      <c r="I12" s="8">
        <v>2024</v>
      </c>
    </row>
    <row r="13" spans="1:9" ht="15" x14ac:dyDescent="0.25">
      <c r="A13" s="6"/>
      <c r="B13" s="9"/>
      <c r="C13" s="6"/>
      <c r="D13" s="9"/>
      <c r="E13" s="6"/>
      <c r="F13" s="6"/>
      <c r="G13" s="9"/>
      <c r="H13" s="6"/>
      <c r="I13" s="9"/>
    </row>
    <row r="14" spans="1:9" ht="15" x14ac:dyDescent="0.25">
      <c r="A14" s="10" t="s">
        <v>7</v>
      </c>
      <c r="B14" s="11">
        <f>SUM(B15:B20)</f>
        <v>19358701</v>
      </c>
      <c r="C14" s="6"/>
      <c r="D14" s="11">
        <f>SUM(D15:D21)</f>
        <v>22367157</v>
      </c>
      <c r="E14" s="6"/>
      <c r="F14" s="12" t="s">
        <v>7</v>
      </c>
      <c r="G14" s="11">
        <f>SUM(G15:G21)</f>
        <v>9951850</v>
      </c>
      <c r="H14" s="6"/>
      <c r="I14" s="11">
        <f>SUM(I15:I22)</f>
        <v>11873759</v>
      </c>
    </row>
    <row r="15" spans="1:9" ht="15" x14ac:dyDescent="0.25">
      <c r="A15" s="6" t="s">
        <v>8</v>
      </c>
      <c r="B15" s="13">
        <v>60495</v>
      </c>
      <c r="C15" s="6"/>
      <c r="D15" s="13">
        <v>232421</v>
      </c>
      <c r="E15" s="6"/>
      <c r="F15" s="6" t="s">
        <v>9</v>
      </c>
      <c r="G15" s="13">
        <v>927506</v>
      </c>
      <c r="H15" s="13"/>
      <c r="I15" s="13">
        <v>812856</v>
      </c>
    </row>
    <row r="16" spans="1:9" ht="15" x14ac:dyDescent="0.25">
      <c r="A16" s="6" t="s">
        <v>10</v>
      </c>
      <c r="B16" s="14"/>
      <c r="C16" s="6"/>
      <c r="D16" s="15" t="s">
        <v>11</v>
      </c>
      <c r="E16" s="6"/>
      <c r="F16" s="6" t="s">
        <v>12</v>
      </c>
      <c r="G16" s="13">
        <v>484130</v>
      </c>
      <c r="H16" s="13"/>
      <c r="I16" s="13">
        <v>694850</v>
      </c>
    </row>
    <row r="17" spans="1:9" ht="15" x14ac:dyDescent="0.25">
      <c r="A17" s="6" t="s">
        <v>13</v>
      </c>
      <c r="B17" s="13">
        <v>4679019</v>
      </c>
      <c r="C17" s="6"/>
      <c r="D17" s="14">
        <v>6108685</v>
      </c>
      <c r="E17" s="6"/>
      <c r="F17" s="6" t="s">
        <v>14</v>
      </c>
      <c r="G17" s="15" t="s">
        <v>11</v>
      </c>
      <c r="H17" s="13"/>
      <c r="I17" s="13">
        <v>420</v>
      </c>
    </row>
    <row r="18" spans="1:9" ht="15" x14ac:dyDescent="0.25">
      <c r="A18" s="6" t="s">
        <v>15</v>
      </c>
      <c r="B18" s="13">
        <v>14464962</v>
      </c>
      <c r="C18" s="6"/>
      <c r="D18" s="13">
        <v>15941511</v>
      </c>
      <c r="E18" s="6"/>
      <c r="F18" s="6" t="s">
        <v>16</v>
      </c>
      <c r="G18" s="15" t="s">
        <v>11</v>
      </c>
      <c r="H18" s="6"/>
      <c r="I18" s="14">
        <v>2041667</v>
      </c>
    </row>
    <row r="19" spans="1:9" ht="15" x14ac:dyDescent="0.25">
      <c r="A19" s="6" t="s">
        <v>17</v>
      </c>
      <c r="B19" s="13">
        <v>149950</v>
      </c>
      <c r="C19" s="6"/>
      <c r="D19" s="13">
        <v>79761</v>
      </c>
      <c r="E19" s="6"/>
      <c r="F19" s="6" t="s">
        <v>18</v>
      </c>
      <c r="G19" s="13">
        <v>8540214</v>
      </c>
      <c r="H19" s="13"/>
      <c r="I19" s="13">
        <v>8323966</v>
      </c>
    </row>
    <row r="20" spans="1:9" ht="15" x14ac:dyDescent="0.25">
      <c r="A20" s="6" t="s">
        <v>19</v>
      </c>
      <c r="B20" s="13">
        <v>4275</v>
      </c>
      <c r="C20" s="6"/>
      <c r="D20" s="13">
        <v>4779</v>
      </c>
      <c r="E20" s="6"/>
      <c r="F20" s="6"/>
      <c r="G20" s="13"/>
      <c r="H20" s="13"/>
      <c r="I20" s="13"/>
    </row>
    <row r="21" spans="1:9" ht="15" x14ac:dyDescent="0.25">
      <c r="A21" s="16"/>
      <c r="B21" s="16"/>
      <c r="C21" s="16"/>
      <c r="D21" s="16"/>
      <c r="E21" s="6"/>
    </row>
    <row r="22" spans="1:9" ht="15" x14ac:dyDescent="0.25">
      <c r="A22" s="6"/>
      <c r="B22" s="13"/>
      <c r="C22" s="6"/>
      <c r="D22" s="13"/>
      <c r="E22" s="6"/>
      <c r="F22" s="16"/>
      <c r="G22" s="13"/>
      <c r="H22" s="16"/>
      <c r="I22" s="16"/>
    </row>
    <row r="23" spans="1:9" ht="15" x14ac:dyDescent="0.25">
      <c r="A23" s="12" t="s">
        <v>20</v>
      </c>
      <c r="B23" s="11">
        <f>B24+B30+B33</f>
        <v>168435200</v>
      </c>
      <c r="C23" s="6"/>
      <c r="D23" s="11">
        <f>D24+D30+D33</f>
        <v>166154584</v>
      </c>
      <c r="E23" s="6"/>
      <c r="F23" s="12" t="s">
        <v>20</v>
      </c>
      <c r="G23" s="11">
        <f>SUM(G24:G28)</f>
        <v>62589599</v>
      </c>
      <c r="H23" s="17"/>
      <c r="I23" s="11">
        <f>SUM(I24:I28)</f>
        <v>78935625</v>
      </c>
    </row>
    <row r="24" spans="1:9" ht="15" x14ac:dyDescent="0.25">
      <c r="A24" s="18" t="s">
        <v>21</v>
      </c>
      <c r="B24" s="17">
        <f>SUM(B25:B28)</f>
        <v>165201088</v>
      </c>
      <c r="C24" s="18"/>
      <c r="D24" s="17">
        <f>SUM(D25:D27)</f>
        <v>163189217</v>
      </c>
      <c r="E24" s="6"/>
      <c r="F24" s="6" t="s">
        <v>22</v>
      </c>
      <c r="G24" s="13">
        <v>28290261</v>
      </c>
      <c r="H24" s="13"/>
      <c r="I24" s="13">
        <v>27379060</v>
      </c>
    </row>
    <row r="25" spans="1:9" ht="15" x14ac:dyDescent="0.25">
      <c r="A25" s="6" t="s">
        <v>23</v>
      </c>
      <c r="B25" s="13">
        <v>136242659</v>
      </c>
      <c r="C25" s="6"/>
      <c r="D25" s="13">
        <v>135163846</v>
      </c>
      <c r="E25" s="6"/>
      <c r="F25" s="6" t="s">
        <v>24</v>
      </c>
      <c r="G25" s="13">
        <v>308785</v>
      </c>
      <c r="H25" s="13"/>
      <c r="I25" s="14">
        <v>277589</v>
      </c>
    </row>
    <row r="26" spans="1:9" ht="15" x14ac:dyDescent="0.25">
      <c r="A26" s="6" t="s">
        <v>25</v>
      </c>
      <c r="B26" s="13">
        <v>13715800</v>
      </c>
      <c r="C26" s="6"/>
      <c r="D26" s="13">
        <v>12782742</v>
      </c>
      <c r="E26" s="6"/>
      <c r="F26" s="6" t="s">
        <v>26</v>
      </c>
      <c r="G26" s="15" t="s">
        <v>11</v>
      </c>
      <c r="H26" s="13"/>
      <c r="I26" s="15" t="s">
        <v>11</v>
      </c>
    </row>
    <row r="27" spans="1:9" ht="15" x14ac:dyDescent="0.25">
      <c r="A27" s="6" t="s">
        <v>27</v>
      </c>
      <c r="B27" s="13">
        <v>15242629</v>
      </c>
      <c r="C27" s="6"/>
      <c r="D27" s="13">
        <v>15242629</v>
      </c>
      <c r="E27" s="6"/>
      <c r="F27" s="6" t="s">
        <v>28</v>
      </c>
      <c r="G27" s="13">
        <v>33990553</v>
      </c>
      <c r="H27" s="13"/>
      <c r="I27" s="13">
        <v>51278976</v>
      </c>
    </row>
    <row r="28" spans="1:9" ht="15" x14ac:dyDescent="0.25">
      <c r="E28" s="6"/>
      <c r="F28" s="6"/>
      <c r="G28" s="13"/>
      <c r="H28" s="16"/>
      <c r="I28" s="16"/>
    </row>
    <row r="29" spans="1:9" ht="15" x14ac:dyDescent="0.25">
      <c r="A29" s="18"/>
      <c r="B29" s="13"/>
      <c r="C29" s="6"/>
      <c r="D29" s="19"/>
      <c r="E29" s="6"/>
      <c r="F29" s="18"/>
      <c r="G29" s="13"/>
      <c r="H29" s="13"/>
      <c r="I29" s="19"/>
    </row>
    <row r="30" spans="1:9" ht="15" x14ac:dyDescent="0.25">
      <c r="A30" s="18" t="s">
        <v>29</v>
      </c>
      <c r="B30" s="17">
        <v>1401</v>
      </c>
      <c r="C30" s="18"/>
      <c r="D30" s="20">
        <v>1401</v>
      </c>
      <c r="E30" s="6"/>
      <c r="F30" s="12" t="s">
        <v>30</v>
      </c>
      <c r="G30" s="11">
        <v>115252452</v>
      </c>
      <c r="H30" s="17"/>
      <c r="I30" s="11">
        <v>97712357</v>
      </c>
    </row>
    <row r="31" spans="1:9" ht="15" x14ac:dyDescent="0.25">
      <c r="A31" s="6" t="s">
        <v>31</v>
      </c>
      <c r="B31" s="13">
        <v>1401</v>
      </c>
      <c r="C31" s="6"/>
      <c r="D31" s="13">
        <v>1401</v>
      </c>
      <c r="E31" s="6"/>
      <c r="F31" s="6" t="s">
        <v>32</v>
      </c>
      <c r="G31" s="13">
        <v>515936759</v>
      </c>
      <c r="H31" s="13"/>
      <c r="I31" s="13">
        <v>515936759</v>
      </c>
    </row>
    <row r="32" spans="1:9" ht="15" x14ac:dyDescent="0.25">
      <c r="A32" s="18"/>
      <c r="B32" s="13"/>
      <c r="C32" s="6"/>
      <c r="D32" s="17"/>
      <c r="E32" s="6"/>
      <c r="F32" s="6" t="s">
        <v>33</v>
      </c>
      <c r="G32" s="13">
        <v>10792718</v>
      </c>
      <c r="H32" s="13"/>
      <c r="I32" s="13">
        <v>10792718</v>
      </c>
    </row>
    <row r="33" spans="1:9" ht="15" x14ac:dyDescent="0.25">
      <c r="A33" s="18" t="s">
        <v>34</v>
      </c>
      <c r="B33" s="17">
        <v>3232711</v>
      </c>
      <c r="C33" s="18"/>
      <c r="D33" s="17">
        <v>2963966</v>
      </c>
      <c r="E33" s="6"/>
      <c r="F33" s="6" t="s">
        <v>35</v>
      </c>
      <c r="G33" s="21" t="s">
        <v>36</v>
      </c>
      <c r="H33" s="13"/>
      <c r="I33" s="21" t="s">
        <v>37</v>
      </c>
    </row>
    <row r="34" spans="1:9" ht="15" x14ac:dyDescent="0.25">
      <c r="A34" s="6"/>
      <c r="B34" s="13"/>
      <c r="C34" s="18"/>
      <c r="D34" s="13"/>
      <c r="E34" s="6"/>
      <c r="F34" s="6"/>
      <c r="G34" s="13"/>
      <c r="H34" s="13"/>
      <c r="I34" s="13"/>
    </row>
    <row r="35" spans="1:9" ht="15" x14ac:dyDescent="0.25">
      <c r="A35" s="18"/>
      <c r="B35" s="13"/>
      <c r="C35" s="6"/>
      <c r="D35" s="19"/>
      <c r="E35" s="6"/>
      <c r="F35" s="18"/>
      <c r="G35" s="13"/>
      <c r="H35" s="22"/>
      <c r="I35" s="23"/>
    </row>
    <row r="36" spans="1:9" ht="15" x14ac:dyDescent="0.25">
      <c r="A36" s="12" t="s">
        <v>38</v>
      </c>
      <c r="B36" s="11">
        <f>B14+B23</f>
        <v>187793901</v>
      </c>
      <c r="C36" s="6"/>
      <c r="D36" s="11">
        <f>D14+D23</f>
        <v>188521741</v>
      </c>
      <c r="E36" s="6"/>
      <c r="F36" s="12" t="s">
        <v>39</v>
      </c>
      <c r="G36" s="11">
        <f>G14+G23+G30</f>
        <v>187793901</v>
      </c>
      <c r="H36" s="17"/>
      <c r="I36" s="11">
        <v>188521741</v>
      </c>
    </row>
    <row r="37" spans="1:9" ht="15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ht="15" x14ac:dyDescent="0.25">
      <c r="A38" s="28" t="s">
        <v>40</v>
      </c>
      <c r="B38" s="28"/>
      <c r="C38" s="28"/>
      <c r="D38" s="28"/>
      <c r="E38" s="28"/>
      <c r="F38" s="28"/>
      <c r="G38" s="28"/>
      <c r="H38" s="28"/>
      <c r="I38" s="6"/>
    </row>
    <row r="39" spans="1:9" ht="15" x14ac:dyDescent="0.25">
      <c r="A39" s="6" t="s">
        <v>41</v>
      </c>
      <c r="B39" s="6"/>
      <c r="C39" s="6"/>
      <c r="D39" s="6"/>
      <c r="E39" s="6"/>
      <c r="F39" s="6"/>
      <c r="G39" s="6"/>
      <c r="H39" s="6"/>
      <c r="I39" s="6"/>
    </row>
    <row r="45" spans="1:9" ht="15" x14ac:dyDescent="0.25"/>
    <row r="46" spans="1:9" ht="15" x14ac:dyDescent="0.25"/>
    <row r="47" spans="1:9" ht="15" x14ac:dyDescent="0.25"/>
  </sheetData>
  <mergeCells count="5">
    <mergeCell ref="A3:I3"/>
    <mergeCell ref="A6:I6"/>
    <mergeCell ref="A7:I7"/>
    <mergeCell ref="A8:I8"/>
    <mergeCell ref="A38:H38"/>
  </mergeCells>
  <pageMargins left="0.78740157480314954" right="0.78740157480314954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9993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Elias Fernandes</dc:creator>
  <cp:lastModifiedBy>Guaracy Cavalcante</cp:lastModifiedBy>
  <cp:revision>78</cp:revision>
  <cp:lastPrinted>2026-03-26T08:42:06Z</cp:lastPrinted>
  <dcterms:created xsi:type="dcterms:W3CDTF">2015-01-29T12:14:35Z</dcterms:created>
  <dcterms:modified xsi:type="dcterms:W3CDTF">2026-05-29T11:05:17Z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